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01"/>
  <workbookPr/>
  <xr:revisionPtr revIDLastSave="0" documentId="11_6C846FE279EBF54077B73F0D6E4AF36353B3389D" xr6:coauthVersionLast="47" xr6:coauthVersionMax="47" xr10:uidLastSave="{00000000-0000-0000-0000-000000000000}"/>
  <bookViews>
    <workbookView xWindow="0" yWindow="0" windowWidth="24210" windowHeight="11670" xr2:uid="{00000000-000D-0000-FFFF-FFFF00000000}"/>
  </bookViews>
  <sheets>
    <sheet name="Cost" sheetId="1" r:id="rId1"/>
    <sheet name="Salary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B19" i="1"/>
  <c r="D17" i="1"/>
  <c r="D16" i="1"/>
  <c r="D13" i="1"/>
  <c r="D15" i="1"/>
  <c r="D14" i="1"/>
  <c r="D3" i="1"/>
  <c r="D4" i="1"/>
  <c r="D5" i="1"/>
  <c r="D6" i="1"/>
  <c r="D7" i="1"/>
  <c r="D8" i="1"/>
  <c r="D9" i="1"/>
  <c r="D10" i="1"/>
  <c r="D11" i="1"/>
  <c r="D12" i="1"/>
  <c r="D2" i="1"/>
  <c r="D19" i="1" s="1"/>
  <c r="H17" i="2"/>
  <c r="H18" i="2"/>
  <c r="D17" i="2"/>
  <c r="D18" i="2"/>
  <c r="G17" i="2"/>
  <c r="G18" i="2" s="1"/>
  <c r="F17" i="2"/>
  <c r="F18" i="2" s="1"/>
  <c r="E17" i="2"/>
  <c r="E18" i="2" s="1"/>
  <c r="B17" i="2"/>
  <c r="B18" i="2" s="1"/>
  <c r="C17" i="2"/>
  <c r="C18" i="2" s="1"/>
</calcChain>
</file>

<file path=xl/sharedStrings.xml><?xml version="1.0" encoding="utf-8"?>
<sst xmlns="http://schemas.openxmlformats.org/spreadsheetml/2006/main" count="49" uniqueCount="46">
  <si>
    <t>Element</t>
  </si>
  <si>
    <t>Hours Required</t>
  </si>
  <si>
    <t>AVG Rate</t>
  </si>
  <si>
    <t>Associated Cost</t>
  </si>
  <si>
    <t>Sourcer</t>
  </si>
  <si>
    <t>Recruiter</t>
  </si>
  <si>
    <t>Onboarding Coordinator</t>
  </si>
  <si>
    <t>HR Specialist</t>
  </si>
  <si>
    <t>Employee Health Screen (Schedule, Complete, Process Labs)</t>
  </si>
  <si>
    <t>Central Onboarding Leader (two, 8-hour days)</t>
  </si>
  <si>
    <t>Central Onboarding Hours for Team Member</t>
  </si>
  <si>
    <t>Departmental Onboarding Leader (three, 8-hour days)</t>
  </si>
  <si>
    <t>Departmental Onboarding Hours for Team Member</t>
  </si>
  <si>
    <t>Paired with a Preceptor for 11 more weeks (33, 12-hour shifts)</t>
  </si>
  <si>
    <t xml:space="preserve">Leader Touch Points, 30/60/90 days, 2 hours to prepare, 1 hour to deliver </t>
  </si>
  <si>
    <t>30/60/90, Team Member preparing for 1 hour, receiving for 1 hour each</t>
  </si>
  <si>
    <t>Processing of Termination in Dept, RT Manager and Educator</t>
  </si>
  <si>
    <t>Processing of Termination at HR Level , HR Specialist</t>
  </si>
  <si>
    <t>Cost of agency staff to cover vacancy for time to hire, 41 days</t>
  </si>
  <si>
    <t>Cost of agency staff to cover vacancy through preceptor period (36, 12-hour shifts)</t>
  </si>
  <si>
    <t>Paid Time Off Cashout (average 168 hours for our depts)</t>
  </si>
  <si>
    <t xml:space="preserve">Agency </t>
  </si>
  <si>
    <t>RT</t>
  </si>
  <si>
    <t>Onboarding Coord</t>
  </si>
  <si>
    <t>Employee Health RN</t>
  </si>
  <si>
    <t>RT Manager</t>
  </si>
  <si>
    <t xml:space="preserve">Cost of agency </t>
  </si>
  <si>
    <t>ZipRecruiter</t>
  </si>
  <si>
    <t>Talent</t>
  </si>
  <si>
    <t>Salary</t>
  </si>
  <si>
    <t>Glassdoor</t>
  </si>
  <si>
    <t xml:space="preserve">Comparably </t>
  </si>
  <si>
    <t>Indeed</t>
  </si>
  <si>
    <t>Built In</t>
  </si>
  <si>
    <t>Payscale</t>
  </si>
  <si>
    <t>CareerExplorer</t>
  </si>
  <si>
    <t>Zippia</t>
  </si>
  <si>
    <t>USBLS Median, USNWR</t>
  </si>
  <si>
    <t>Average Annual Salary</t>
  </si>
  <si>
    <t>Average Per Hour</t>
  </si>
  <si>
    <t>Average time to hire 36 days</t>
  </si>
  <si>
    <t>https://www.linkedin.com/pulse/top-100-hiring-statistics-2022-rinku-thakkar</t>
  </si>
  <si>
    <t>Average time to hire 41 days</t>
  </si>
  <si>
    <t>https://resources.workable.com/stories-and-insights/time-to-hire-industry</t>
  </si>
  <si>
    <t>Average time to source candidate</t>
  </si>
  <si>
    <t>https://ideal.com/sourcing-metrics/#:~:text=Metric%20%232%3A%20Sourcing%20takes%20up,candidates%20for%20a%20single%20role.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</si>
</sst>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2" fontId="0" fillId="0" borderId="0" xfId="0" applyNumberFormat="1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/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D28" sqref="D28"/>
    </sheetView>
  </sheetViews>
  <sheetFormatPr defaultRowHeight="15"/>
  <cols>
    <col min="1" max="1" width="73.140625" customWidth="1"/>
    <col min="2" max="2" width="9.42578125" style="1" customWidth="1"/>
    <col min="3" max="3" width="7.28515625" style="1" customWidth="1"/>
    <col min="4" max="4" width="10.28515625" style="1" customWidth="1"/>
    <col min="5" max="5" width="18.28515625" customWidth="1"/>
  </cols>
  <sheetData>
    <row r="1" spans="1:5" s="5" customFormat="1" ht="30">
      <c r="A1" s="6" t="s">
        <v>0</v>
      </c>
      <c r="B1" s="6" t="s">
        <v>1</v>
      </c>
      <c r="C1" s="6" t="s">
        <v>2</v>
      </c>
      <c r="D1" s="6" t="s">
        <v>3</v>
      </c>
      <c r="E1" s="4"/>
    </row>
    <row r="2" spans="1:5">
      <c r="A2" s="7" t="s">
        <v>4</v>
      </c>
      <c r="B2" s="8">
        <v>13</v>
      </c>
      <c r="C2" s="8">
        <v>32.020000000000003</v>
      </c>
      <c r="D2" s="8">
        <f>B2*C2</f>
        <v>416.26000000000005</v>
      </c>
    </row>
    <row r="3" spans="1:5">
      <c r="A3" s="7" t="s">
        <v>5</v>
      </c>
      <c r="B3" s="8">
        <v>288</v>
      </c>
      <c r="C3" s="8">
        <v>31.01</v>
      </c>
      <c r="D3" s="8">
        <f t="shared" ref="D3:D18" si="0">B3*C3</f>
        <v>8930.880000000001</v>
      </c>
    </row>
    <row r="4" spans="1:5">
      <c r="A4" s="7" t="s">
        <v>6</v>
      </c>
      <c r="B4" s="8">
        <v>2</v>
      </c>
      <c r="C4" s="8">
        <v>25.52</v>
      </c>
      <c r="D4" s="8">
        <f t="shared" si="0"/>
        <v>51.04</v>
      </c>
    </row>
    <row r="5" spans="1:5">
      <c r="A5" s="7" t="s">
        <v>7</v>
      </c>
      <c r="B5" s="8">
        <v>2</v>
      </c>
      <c r="C5" s="8">
        <v>28.53</v>
      </c>
      <c r="D5" s="8">
        <f t="shared" si="0"/>
        <v>57.06</v>
      </c>
    </row>
    <row r="6" spans="1:5">
      <c r="A6" s="7" t="s">
        <v>8</v>
      </c>
      <c r="B6" s="8">
        <v>4</v>
      </c>
      <c r="C6" s="8">
        <v>39.67</v>
      </c>
      <c r="D6" s="8">
        <f t="shared" si="0"/>
        <v>158.68</v>
      </c>
    </row>
    <row r="7" spans="1:5">
      <c r="A7" s="7" t="s">
        <v>9</v>
      </c>
      <c r="B7" s="8">
        <v>16</v>
      </c>
      <c r="C7" s="8">
        <v>28.53</v>
      </c>
      <c r="D7" s="8">
        <f t="shared" si="0"/>
        <v>456.48</v>
      </c>
    </row>
    <row r="8" spans="1:5">
      <c r="A8" s="7" t="s">
        <v>10</v>
      </c>
      <c r="B8" s="8">
        <v>16</v>
      </c>
      <c r="C8" s="8">
        <v>33.85</v>
      </c>
      <c r="D8" s="8">
        <f t="shared" si="0"/>
        <v>541.6</v>
      </c>
    </row>
    <row r="9" spans="1:5">
      <c r="A9" s="7" t="s">
        <v>11</v>
      </c>
      <c r="B9" s="8">
        <v>24</v>
      </c>
      <c r="C9" s="8">
        <v>33.85</v>
      </c>
      <c r="D9" s="8">
        <f t="shared" si="0"/>
        <v>812.40000000000009</v>
      </c>
    </row>
    <row r="10" spans="1:5">
      <c r="A10" s="7" t="s">
        <v>12</v>
      </c>
      <c r="B10" s="8">
        <v>24</v>
      </c>
      <c r="C10" s="8">
        <v>33.85</v>
      </c>
      <c r="D10" s="8">
        <f t="shared" si="0"/>
        <v>812.40000000000009</v>
      </c>
    </row>
    <row r="11" spans="1:5">
      <c r="A11" s="7" t="s">
        <v>13</v>
      </c>
      <c r="B11" s="8">
        <v>396</v>
      </c>
      <c r="C11" s="8">
        <v>33.85</v>
      </c>
      <c r="D11" s="8">
        <f t="shared" si="0"/>
        <v>13404.6</v>
      </c>
    </row>
    <row r="12" spans="1:5">
      <c r="A12" s="7" t="s">
        <v>14</v>
      </c>
      <c r="B12" s="8">
        <v>9</v>
      </c>
      <c r="C12" s="8">
        <v>40.380000000000003</v>
      </c>
      <c r="D12" s="8">
        <f t="shared" si="0"/>
        <v>363.42</v>
      </c>
    </row>
    <row r="13" spans="1:5">
      <c r="A13" s="7" t="s">
        <v>15</v>
      </c>
      <c r="B13" s="8">
        <v>6</v>
      </c>
      <c r="C13" s="8">
        <v>33.85</v>
      </c>
      <c r="D13" s="8">
        <f t="shared" si="0"/>
        <v>203.10000000000002</v>
      </c>
    </row>
    <row r="14" spans="1:5">
      <c r="A14" s="7" t="s">
        <v>16</v>
      </c>
      <c r="B14" s="8">
        <v>4</v>
      </c>
      <c r="C14" s="8">
        <v>40.380000000000003</v>
      </c>
      <c r="D14" s="8">
        <f t="shared" si="0"/>
        <v>161.52000000000001</v>
      </c>
    </row>
    <row r="15" spans="1:5">
      <c r="A15" s="7" t="s">
        <v>17</v>
      </c>
      <c r="B15" s="8">
        <v>1</v>
      </c>
      <c r="C15" s="8">
        <v>28.53</v>
      </c>
      <c r="D15" s="8">
        <f t="shared" si="0"/>
        <v>28.53</v>
      </c>
    </row>
    <row r="16" spans="1:5">
      <c r="A16" s="7" t="s">
        <v>18</v>
      </c>
      <c r="B16" s="8">
        <v>328</v>
      </c>
      <c r="C16" s="8">
        <v>120</v>
      </c>
      <c r="D16" s="8">
        <f t="shared" si="0"/>
        <v>39360</v>
      </c>
    </row>
    <row r="17" spans="1:4">
      <c r="A17" s="7" t="s">
        <v>19</v>
      </c>
      <c r="B17" s="8">
        <v>360</v>
      </c>
      <c r="C17" s="8">
        <v>120</v>
      </c>
      <c r="D17" s="8">
        <f t="shared" si="0"/>
        <v>43200</v>
      </c>
    </row>
    <row r="18" spans="1:4">
      <c r="A18" s="7" t="s">
        <v>20</v>
      </c>
      <c r="B18" s="8">
        <v>168</v>
      </c>
      <c r="C18" s="8">
        <v>33.85</v>
      </c>
      <c r="D18" s="8">
        <f t="shared" si="0"/>
        <v>5686.8</v>
      </c>
    </row>
    <row r="19" spans="1:4">
      <c r="B19" s="1">
        <f>SUM(B2:B18)</f>
        <v>1661</v>
      </c>
      <c r="D19" s="1">
        <f>SUM(D2:D18)</f>
        <v>114644.77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I24"/>
  <sheetViews>
    <sheetView workbookViewId="0">
      <selection activeCell="L17" sqref="L17"/>
    </sheetView>
  </sheetViews>
  <sheetFormatPr defaultRowHeight="15"/>
  <cols>
    <col min="1" max="1" width="31.140625" customWidth="1"/>
    <col min="2" max="4" width="9.140625" style="1"/>
    <col min="5" max="5" width="11.140625" style="1" customWidth="1"/>
    <col min="6" max="6" width="10.7109375" customWidth="1"/>
  </cols>
  <sheetData>
    <row r="5" spans="1:9" s="9" customFormat="1" ht="45">
      <c r="A5" s="10" t="s">
        <v>21</v>
      </c>
      <c r="B5" s="10" t="s">
        <v>4</v>
      </c>
      <c r="C5" s="10" t="s">
        <v>5</v>
      </c>
      <c r="D5" s="10" t="s">
        <v>22</v>
      </c>
      <c r="E5" s="10" t="s">
        <v>23</v>
      </c>
      <c r="F5" s="10" t="s">
        <v>24</v>
      </c>
      <c r="G5" s="10" t="s">
        <v>7</v>
      </c>
      <c r="H5" s="10" t="s">
        <v>25</v>
      </c>
      <c r="I5" s="10" t="s">
        <v>26</v>
      </c>
    </row>
    <row r="6" spans="1:9">
      <c r="A6" s="7" t="s">
        <v>27</v>
      </c>
      <c r="B6" s="8">
        <v>65278</v>
      </c>
      <c r="C6" s="8">
        <v>47354</v>
      </c>
      <c r="D6" s="8">
        <v>79787</v>
      </c>
      <c r="E6" s="8"/>
      <c r="F6" s="8">
        <v>99931</v>
      </c>
      <c r="G6" s="8">
        <v>52709</v>
      </c>
      <c r="H6" s="8">
        <v>91055</v>
      </c>
      <c r="I6" s="7"/>
    </row>
    <row r="7" spans="1:9">
      <c r="A7" s="7" t="s">
        <v>28</v>
      </c>
      <c r="B7" s="8">
        <v>67494</v>
      </c>
      <c r="C7" s="8"/>
      <c r="D7" s="8">
        <v>70200</v>
      </c>
      <c r="E7" s="8">
        <v>42500</v>
      </c>
      <c r="F7" s="8">
        <v>74588</v>
      </c>
      <c r="G7" s="7"/>
      <c r="H7" s="8">
        <v>80000</v>
      </c>
      <c r="I7" s="7"/>
    </row>
    <row r="8" spans="1:9">
      <c r="A8" s="7" t="s">
        <v>29</v>
      </c>
      <c r="B8" s="8">
        <v>65704</v>
      </c>
      <c r="C8" s="8">
        <v>67453</v>
      </c>
      <c r="D8" s="8">
        <v>74365</v>
      </c>
      <c r="E8" s="11">
        <v>51800</v>
      </c>
      <c r="F8" s="8">
        <v>88815</v>
      </c>
      <c r="G8" s="7"/>
      <c r="H8" s="8">
        <v>101977</v>
      </c>
      <c r="I8" s="7"/>
    </row>
    <row r="9" spans="1:9">
      <c r="A9" s="7" t="s">
        <v>30</v>
      </c>
      <c r="B9" s="8">
        <v>55497</v>
      </c>
      <c r="C9" s="8">
        <v>59289</v>
      </c>
      <c r="D9" s="8">
        <v>97747</v>
      </c>
      <c r="E9" s="8">
        <v>48316</v>
      </c>
      <c r="F9" s="8">
        <v>97969</v>
      </c>
      <c r="G9" s="8">
        <v>58100</v>
      </c>
      <c r="H9" s="8">
        <v>124044</v>
      </c>
      <c r="I9" s="7"/>
    </row>
    <row r="10" spans="1:9">
      <c r="A10" s="7" t="s">
        <v>31</v>
      </c>
      <c r="B10" s="8">
        <v>87000</v>
      </c>
      <c r="C10" s="8">
        <v>95517</v>
      </c>
      <c r="D10" s="8"/>
      <c r="E10" s="8">
        <v>40276</v>
      </c>
      <c r="F10" s="8">
        <v>74243</v>
      </c>
      <c r="G10" s="7"/>
      <c r="H10" s="8">
        <v>89717</v>
      </c>
      <c r="I10" s="7"/>
    </row>
    <row r="11" spans="1:9">
      <c r="A11" s="7" t="s">
        <v>32</v>
      </c>
      <c r="B11" s="8">
        <v>58656</v>
      </c>
      <c r="C11" s="8">
        <v>46728</v>
      </c>
      <c r="D11" s="8">
        <v>53322</v>
      </c>
      <c r="E11" s="8">
        <v>74016</v>
      </c>
      <c r="F11" s="7"/>
      <c r="G11" s="8">
        <v>56422</v>
      </c>
      <c r="H11" s="7"/>
      <c r="I11" s="7"/>
    </row>
    <row r="12" spans="1:9">
      <c r="A12" s="7" t="s">
        <v>33</v>
      </c>
      <c r="B12" s="8"/>
      <c r="C12" s="8">
        <v>92156</v>
      </c>
      <c r="D12" s="8"/>
      <c r="E12" s="8">
        <v>60610</v>
      </c>
      <c r="F12" s="7"/>
      <c r="G12" s="7">
        <v>78591</v>
      </c>
      <c r="H12" s="7"/>
      <c r="I12" s="7"/>
    </row>
    <row r="13" spans="1:9">
      <c r="A13" s="7" t="s">
        <v>34</v>
      </c>
      <c r="B13" s="8"/>
      <c r="C13" s="8">
        <v>56186</v>
      </c>
      <c r="D13" s="8"/>
      <c r="E13" s="8">
        <v>53981</v>
      </c>
      <c r="F13" s="7">
        <v>74194</v>
      </c>
      <c r="G13" s="8">
        <v>54852</v>
      </c>
      <c r="H13" s="8">
        <v>8091</v>
      </c>
      <c r="I13" s="7"/>
    </row>
    <row r="14" spans="1:9">
      <c r="A14" s="7" t="s">
        <v>35</v>
      </c>
      <c r="B14" s="8"/>
      <c r="C14" s="8"/>
      <c r="D14" s="8">
        <v>61830</v>
      </c>
      <c r="E14" s="8"/>
      <c r="F14" s="7"/>
      <c r="G14" s="7"/>
      <c r="H14" s="7"/>
      <c r="I14" s="7"/>
    </row>
    <row r="15" spans="1:9">
      <c r="A15" s="7" t="s">
        <v>36</v>
      </c>
      <c r="B15" s="8"/>
      <c r="C15" s="8">
        <v>51374</v>
      </c>
      <c r="D15" s="8">
        <v>55617</v>
      </c>
      <c r="E15" s="8"/>
      <c r="F15" s="7">
        <v>67887</v>
      </c>
      <c r="G15" s="8">
        <v>53143</v>
      </c>
      <c r="H15" s="12">
        <v>93000</v>
      </c>
      <c r="I15" s="7"/>
    </row>
    <row r="16" spans="1:9">
      <c r="A16" s="7" t="s">
        <v>37</v>
      </c>
      <c r="B16" s="8"/>
      <c r="C16" s="8"/>
      <c r="D16" s="8">
        <v>61830</v>
      </c>
      <c r="E16" s="8"/>
      <c r="F16" s="7"/>
      <c r="G16" s="7">
        <v>61570</v>
      </c>
      <c r="H16" s="7"/>
      <c r="I16" s="7"/>
    </row>
    <row r="17" spans="1:9" s="2" customFormat="1">
      <c r="A17" s="13" t="s">
        <v>38</v>
      </c>
      <c r="B17" s="14">
        <f>AVERAGE(B6:B15)</f>
        <v>66604.833333333328</v>
      </c>
      <c r="C17" s="14">
        <f>AVERAGE(C6:C15)</f>
        <v>64507.125</v>
      </c>
      <c r="D17" s="14">
        <f>AVERAGE(D6:D15)</f>
        <v>70409.71428571429</v>
      </c>
      <c r="E17" s="14">
        <f>AVERAGE(E6:E16)</f>
        <v>53071.285714285717</v>
      </c>
      <c r="F17" s="14">
        <f>AVERAGE(F6:F16)</f>
        <v>82518.142857142855</v>
      </c>
      <c r="G17" s="14">
        <f>AVERAGE(G6:G16)</f>
        <v>59341</v>
      </c>
      <c r="H17" s="14">
        <f>AVERAGE(H6:H16)</f>
        <v>83983.428571428565</v>
      </c>
      <c r="I17" s="13"/>
    </row>
    <row r="18" spans="1:9" s="3" customFormat="1">
      <c r="A18" s="15" t="s">
        <v>39</v>
      </c>
      <c r="B18" s="16">
        <f>B17/2080</f>
        <v>32.021554487179486</v>
      </c>
      <c r="C18" s="16">
        <f>C17/2080</f>
        <v>31.013040865384614</v>
      </c>
      <c r="D18" s="16">
        <f>D17/2080</f>
        <v>33.850824175824179</v>
      </c>
      <c r="E18" s="16">
        <f t="shared" ref="E18:H18" si="0">E17/2080</f>
        <v>25.51504120879121</v>
      </c>
      <c r="F18" s="16">
        <f t="shared" si="0"/>
        <v>39.672184065934061</v>
      </c>
      <c r="G18" s="16">
        <f t="shared" si="0"/>
        <v>28.529326923076923</v>
      </c>
      <c r="H18" s="16">
        <f t="shared" si="0"/>
        <v>40.376648351648349</v>
      </c>
      <c r="I18" s="15">
        <v>120</v>
      </c>
    </row>
    <row r="22" spans="1:9">
      <c r="A22" t="s">
        <v>40</v>
      </c>
      <c r="B22" t="s">
        <v>41</v>
      </c>
    </row>
    <row r="23" spans="1:9">
      <c r="A23" t="s">
        <v>42</v>
      </c>
      <c r="B23" t="s">
        <v>43</v>
      </c>
    </row>
    <row r="24" spans="1:9">
      <c r="A24" t="s">
        <v>44</v>
      </c>
      <c r="B24" t="s">
        <v>45</v>
      </c>
      <c r="C24"/>
      <c r="D24"/>
      <c r="E2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ddieReview xmlns="9c7b1e5d-3d0d-44d8-9d1a-2410430e15e5">true</AddieReview>
    <lcf76f155ced4ddcb4097134ff3c332f xmlns="9c7b1e5d-3d0d-44d8-9d1a-2410430e15e5">
      <Terms xmlns="http://schemas.microsoft.com/office/infopath/2007/PartnerControls"/>
    </lcf76f155ced4ddcb4097134ff3c332f>
    <TaxCatchAll xmlns="b3a2786d-e795-49cf-9dba-dd154e2ea31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1BF25D151AB04997F7D1532FC848D6" ma:contentTypeVersion="19" ma:contentTypeDescription="Create a new document." ma:contentTypeScope="" ma:versionID="a1694af01538184d38514cf5a57be118">
  <xsd:schema xmlns:xsd="http://www.w3.org/2001/XMLSchema" xmlns:xs="http://www.w3.org/2001/XMLSchema" xmlns:p="http://schemas.microsoft.com/office/2006/metadata/properties" xmlns:ns2="9c7b1e5d-3d0d-44d8-9d1a-2410430e15e5" xmlns:ns3="b3a2786d-e795-49cf-9dba-dd154e2ea31e" targetNamespace="http://schemas.microsoft.com/office/2006/metadata/properties" ma:root="true" ma:fieldsID="367b8b8be9781430e6412297fd38b984" ns2:_="" ns3:_="">
    <xsd:import namespace="9c7b1e5d-3d0d-44d8-9d1a-2410430e15e5"/>
    <xsd:import namespace="b3a2786d-e795-49cf-9dba-dd154e2ea31e"/>
    <xsd:element name="properties">
      <xsd:complexType>
        <xsd:sequence>
          <xsd:element name="documentManagement">
            <xsd:complexType>
              <xsd:all>
                <xsd:element ref="ns2:AddieReview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b1e5d-3d0d-44d8-9d1a-2410430e15e5" elementFormDefault="qualified">
    <xsd:import namespace="http://schemas.microsoft.com/office/2006/documentManagement/types"/>
    <xsd:import namespace="http://schemas.microsoft.com/office/infopath/2007/PartnerControls"/>
    <xsd:element name="AddieReview" ma:index="2" nillable="true" ma:displayName="Addie Review" ma:default="1" ma:format="Dropdown" ma:internalName="AddieReview">
      <xsd:simpleType>
        <xsd:restriction base="dms:Boolean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4c2eefb-2dfb-429b-ad3e-fd05d51439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2786d-e795-49cf-9dba-dd154e2ea31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3" nillable="true" ma:displayName="Taxonomy Catch All Column" ma:hidden="true" ma:list="{f61d0b06-faf1-43f7-b860-250d6800758f}" ma:internalName="TaxCatchAll" ma:showField="CatchAllData" ma:web="b3a2786d-e795-49cf-9dba-dd154e2ea3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DDB097-4620-4E0B-BFF1-6BE2260C4253}"/>
</file>

<file path=customXml/itemProps2.xml><?xml version="1.0" encoding="utf-8"?>
<ds:datastoreItem xmlns:ds="http://schemas.openxmlformats.org/officeDocument/2006/customXml" ds:itemID="{56907D8B-124F-480F-A0B8-D43C9231D0CE}"/>
</file>

<file path=customXml/itemProps3.xml><?xml version="1.0" encoding="utf-8"?>
<ds:datastoreItem xmlns:ds="http://schemas.openxmlformats.org/officeDocument/2006/customXml" ds:itemID="{00A7586D-E5B3-4C4A-B329-8E5125F140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Duke Health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Charlotte V Reikofski</dc:creator>
  <cp:keywords/>
  <dc:description/>
  <cp:lastModifiedBy>Mara Gillispie</cp:lastModifiedBy>
  <cp:revision/>
  <dcterms:created xsi:type="dcterms:W3CDTF">2023-04-25T13:03:36Z</dcterms:created>
  <dcterms:modified xsi:type="dcterms:W3CDTF">2023-08-03T18:10:04Z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0x010100831BF25D151AB04997F7D1532FC848D6</vt:lpwstr>
  </property>
  <property fmtid="{D5CDD505-2E9C-101B-9397-08002B2CF9AE}" pid="3" name="MediaServiceImageTags">
    <vt:lpwstr/>
  </property>
</Properties>
</file>